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G:\Investment Product\ifsinvest\Communications\Adviser\ifsinvest calculator\"/>
    </mc:Choice>
  </mc:AlternateContent>
  <xr:revisionPtr revIDLastSave="0" documentId="13_ncr:1_{F445E44C-16CB-48D3-BA4F-2C5C165A8EDA}" xr6:coauthVersionLast="38" xr6:coauthVersionMax="38" xr10:uidLastSave="{00000000-0000-0000-0000-000000000000}"/>
  <workbookProtection workbookAlgorithmName="SHA-512" workbookHashValue="nlDD2F+rq+hseIfcjhDZlWmsRmYduAt6OcQjKPkULfJ3AgolC3suIL5OOAoz9OrUMTfWZd6D/HQgpE/g0OJKhg==" workbookSaltValue="gkjgAvL9kgHvBCFKGzVKJw==" workbookSpinCount="100000" lockStructure="1"/>
  <bookViews>
    <workbookView xWindow="0" yWindow="0" windowWidth="23670" windowHeight="16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<sst xmlns="http://schemas.openxmlformats.org/spreadsheetml/2006/main" count="265" uniqueCount="166">
  <si>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</si>
  <si>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</si>
  <si>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</si>
  <si>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</si>
  <si>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</si>
  <si>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</si>
  <si>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</si>
  <si>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</si>
  <si>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</si>
  <si>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</si>
  <si>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</si>
  <si>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</si>
  <si>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</si>
  <si>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</si>
  <si>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</si>
  <si>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</si>
  <si>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</si>
  <si>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</si>
  <si>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</si>
  <si>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</si>
  <si>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</si>
  <si>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</si>
  <si>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</si>
  <si>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</si>
  <si>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</si>
  <si>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</si>
  <si>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</si>
  <si>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</si>
  <si>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</si>
  <si>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</si>
  <si>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</si>
  <si>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</si>
  <si>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</si>
  <si>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</si>
  <si>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</si>
  <si>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</si>
  <si>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</si>
  <si>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</si>
  <si>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</si>
  <si>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</si>
  <si>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</si>
  <si>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</si>
  <si>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</si>
  <si>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</si>
  <si>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</si>
  <si>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</si>
  <si>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</si>
  <si>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</si>
  <si>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</si>
  <si>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</si>
  <si>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</si>
  <si>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</si>
  <si>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</si>
  <si>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</si>
  <si>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</si>
  <si>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</si>
  <si>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</si>
  <si>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</si>
  <si>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</si>
  <si>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</si>
  <si>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</si>
  <si>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</si>
  <si>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</si>
  <si>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</si>
  <si>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</si>
  <si>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</si>
  <si>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</si>
  <si>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</si>
  <si>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</si>
  <si>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</si>
  <si>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</si>
  <si>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</si>
  <si>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</si>
  <si>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</si>
  <si>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</si>
  <si>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</si>
  <si>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</si>
  <si>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</si>
  <si>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</si>
  <si>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</si>
  <si>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</si>
  <si>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</si>
  <si>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</si>
  <si>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</si>
  <si>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</si>
  <si>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</si>
  <si>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</si>
  <si>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</si>
  <si>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</si>
  <si>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</si>
  <si>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</si>
  <si>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</si>
  <si>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</si>
  <si>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</si>
  <si>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</si>
  <si>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</si>
  <si>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</si>
  <si>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</si>
  <si>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</si>
  <si>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</si>
  <si>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</si>
  <si>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</si>
  <si>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</si>
  <si>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</si>
  <si>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</si>
  <si>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</si>
  <si>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</si>
  <si>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</si>
  <si>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</si>
  <si>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</si>
  <si>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</si>
  <si>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</si>
  <si>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</si>
  <si>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</si>
  <si>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</si>
  <si>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</si>
  <si>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</si>
  <si>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</si>
  <si>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</si>
  <si>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</si>
  <si>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</si>
  <si>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</si>
  <si>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</si>
  <si>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</si>
  <si>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</si>
  <si>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</si>
  <si>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</si>
  <si>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</si>
  <si>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</si>
  <si>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</si>
  <si>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</si>
  <si>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</si>
  <si>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</si>
  <si>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</si>
  <si>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</si>
  <si>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</si>
  <si>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</si>
  <si>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</si>
  <si>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</si>
  <si>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</si>
  <si>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</si>
  <si>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</si>
  <si>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</si>
  <si>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</si>
  <si>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</si>
  <si>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</si>
  <si>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</si>
  <si>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</si>
  <si>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</si>
  <si>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</si>
  <si>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</si>
  <si>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</si>
  <si>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</si>
  <si>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</si>
  <si>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</si>
  <si>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</si>
  <si>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</si>
  <si>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</si>
  <si>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</si>
  <si>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</si>
  <si>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</si>
  <si>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</si>
  <si>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</si>
  <si>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</si>
  <si>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FEBRUARY 2019</t>
  </si>
  <si>
    <t>Performance to 28 February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</si>
</sst>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164</v>
      </c>
    </row>
    <row r="3" spans="2:5" ht="30" x14ac:dyDescent="0.25">
      <c r="B3" s="48" t="s">
        <v>152</v>
      </c>
    </row>
    <row r="5" spans="2:5" ht="210" x14ac:dyDescent="0.25">
      <c r="B5" s="48" t="s">
        <v>163</v>
      </c>
    </row>
    <row r="7" spans="2:5" x14ac:dyDescent="0.25">
      <c r="B7" s="49" t="s">
        <v>153</v>
      </c>
    </row>
    <row r="9" spans="2:5" ht="135" x14ac:dyDescent="0.25">
      <c r="B9" s="47" t="s">
        <v>154</v>
      </c>
    </row>
    <row r="10" spans="2:5" x14ac:dyDescent="0.25">
      <c r="B10" s="47"/>
    </row>
    <row r="11" spans="2:5" s="4" customFormat="1" ht="20.100000000000001" customHeight="1" x14ac:dyDescent="0.25">
      <c r="B11" s="50" t="s">
        <v>136</v>
      </c>
      <c r="D11" s="34"/>
      <c r="E11" s="34"/>
    </row>
    <row r="12" spans="2:5" s="4" customFormat="1" ht="39.950000000000003" customHeight="1" x14ac:dyDescent="0.25">
      <c r="B12" s="51" t="s">
        <v>149</v>
      </c>
      <c r="D12" s="34"/>
      <c r="E12" s="34"/>
    </row>
    <row r="13" spans="2:5" s="4" customFormat="1" ht="39.950000000000003" customHeight="1" x14ac:dyDescent="0.25">
      <c r="B13" s="50" t="s">
        <v>148</v>
      </c>
      <c r="D13" s="34"/>
      <c r="E13" s="34"/>
    </row>
    <row r="14" spans="2:5" s="4" customFormat="1" ht="20.100000000000001" customHeight="1" x14ac:dyDescent="0.25">
      <c r="B14" s="50"/>
      <c r="D14" s="34"/>
      <c r="E14" s="34"/>
    </row>
    <row r="15" spans="2:5" s="4" customFormat="1" ht="20.100000000000001" customHeight="1" x14ac:dyDescent="0.25">
      <c r="B15" s="51" t="s">
        <v>137</v>
      </c>
      <c r="D15" s="34"/>
      <c r="E15" s="34"/>
    </row>
    <row r="16" spans="2:5" s="4" customFormat="1" ht="20.100000000000001" customHeight="1" x14ac:dyDescent="0.25">
      <c r="B16" s="50" t="s">
        <v>157</v>
      </c>
      <c r="D16" s="34"/>
      <c r="E16" s="34"/>
    </row>
    <row r="17" spans="2:5" s="4" customFormat="1" ht="20.100000000000001" customHeight="1" x14ac:dyDescent="0.25">
      <c r="B17" s="50" t="s">
        <v>158</v>
      </c>
      <c r="D17" s="34"/>
      <c r="E17" s="34"/>
    </row>
    <row r="18" spans="2:5" s="4" customFormat="1" ht="20.100000000000001" customHeight="1" x14ac:dyDescent="0.25">
      <c r="B18" s="50" t="s">
        <v>159</v>
      </c>
      <c r="D18" s="34"/>
      <c r="E18" s="34"/>
    </row>
    <row r="19" spans="2:5" s="4" customFormat="1" ht="20.100000000000001" customHeight="1" x14ac:dyDescent="0.25">
      <c r="B19" s="50" t="s">
        <v>160</v>
      </c>
      <c r="D19" s="34"/>
      <c r="E19" s="34"/>
    </row>
    <row r="20" spans="2:5" s="4" customFormat="1" ht="20.100000000000001" customHeight="1" x14ac:dyDescent="0.25">
      <c r="B20" s="50" t="s">
        <v>161</v>
      </c>
      <c r="D20" s="34"/>
      <c r="E20" s="34"/>
    </row>
    <row r="21" spans="2:5" s="4" customFormat="1" ht="20.100000000000001" customHeight="1" x14ac:dyDescent="0.25">
      <c r="B21" s="50"/>
      <c r="D21" s="34"/>
      <c r="E21" s="34"/>
    </row>
    <row r="22" spans="2:5" s="4" customFormat="1" ht="20.100000000000001" customHeight="1" x14ac:dyDescent="0.25">
      <c r="B22" s="51" t="s">
        <v>143</v>
      </c>
      <c r="D22" s="34"/>
      <c r="E22" s="34"/>
    </row>
    <row r="23" spans="2:5" s="4" customFormat="1" ht="20.100000000000001" customHeight="1" x14ac:dyDescent="0.25">
      <c r="B23" s="50" t="s">
        <v>162</v>
      </c>
      <c r="D23" s="34"/>
      <c r="E23" s="34"/>
    </row>
  </sheetData>
  <sheetProtection algorithmName="SHA-512" hashValue="5Se9BPH2/0amoKpqwNR7X19lZhGmXeo6N9YAwGi9oCEjBCJv8bvKPG6iamUt6LnXxLthhuZwKvDPUugjRVbP9Q==" saltValue="CRUdgCrJwS8ZiTYYLhd18w=="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6" sqref="C6"/>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156</v>
      </c>
      <c r="B1" s="53"/>
      <c r="C1" s="53"/>
      <c r="E1" s="4"/>
      <c r="F1" s="4"/>
      <c r="G1" s="4"/>
      <c r="H1" s="4"/>
    </row>
    <row r="2" spans="1:16" ht="15.75" thickBot="1" x14ac:dyDescent="0.3">
      <c r="E2" s="4" t="s">
        <v>155</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135</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82</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113</v>
      </c>
      <c r="E22" s="56" t="s">
        <v>26</v>
      </c>
      <c r="F22" s="56"/>
      <c r="G22" s="56"/>
      <c r="H22" s="56"/>
      <c r="I22" s="11">
        <f>IFERROR(J22/J$23,0)</f>
        <v>0</v>
      </c>
      <c r="J22" s="12">
        <f>SUM(Asset!C23:Q23)</f>
        <v>0</v>
      </c>
    </row>
    <row r="23" spans="1:10" ht="20.100000000000001" customHeight="1" thickTop="1" thickBot="1" x14ac:dyDescent="0.3">
      <c r="A23" s="28" t="s">
        <v>133</v>
      </c>
      <c r="B23" s="29"/>
      <c r="C23" s="37" t="s">
        <v>134</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114</v>
      </c>
      <c r="B24" s="33"/>
      <c r="C24" s="38">
        <f>IF(SUM(Fees!G22:G23)&gt;=204,SUM(Fees!G22:G23),204)</f>
        <v>204</v>
      </c>
      <c r="D24" s="41"/>
    </row>
    <row r="25" spans="1:10" ht="20.100000000000001" customHeight="1" thickTop="1" thickBot="1" x14ac:dyDescent="0.3">
      <c r="A25" s="32" t="s">
        <v>150</v>
      </c>
      <c r="B25" s="33"/>
      <c r="C25" s="38">
        <f>SUM(Fees!F2:F16)</f>
        <v>0</v>
      </c>
      <c r="D25" s="41"/>
    </row>
    <row r="26" spans="1:10" ht="20.100000000000001" customHeight="1" thickTop="1" thickBot="1" x14ac:dyDescent="0.3">
      <c r="A26" s="32" t="s">
        <v>151</v>
      </c>
      <c r="B26" s="33"/>
      <c r="C26" s="38">
        <f>SUM(Fees!G2:G16)</f>
        <v>0</v>
      </c>
      <c r="D26" s="41"/>
    </row>
    <row r="27" spans="1:10" ht="20.100000000000001" customHeight="1" thickTop="1" thickBot="1" x14ac:dyDescent="0.3">
      <c r="A27" s="32" t="s">
        <v>82</v>
      </c>
      <c r="B27" s="33"/>
      <c r="C27" s="38">
        <f>C19*1%</f>
        <v>25</v>
      </c>
      <c r="D27" s="41"/>
    </row>
    <row r="28" spans="1:10" ht="20.100000000000001" customHeight="1" thickTop="1" thickBot="1" x14ac:dyDescent="0.3">
      <c r="A28" s="54" t="s">
        <v>115</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78</v>
      </c>
      <c r="B32" s="15" t="s">
        <v>79</v>
      </c>
      <c r="C32" s="16" t="s">
        <v>80</v>
      </c>
      <c r="D32" s="15" t="s">
        <v>81</v>
      </c>
      <c r="E32" s="15" t="s">
        <v>145</v>
      </c>
      <c r="F32" s="15" t="s">
        <v>146</v>
      </c>
      <c r="G32" s="15" t="s">
        <v>147</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136</v>
      </c>
      <c r="C36" s="34"/>
      <c r="D36" s="34"/>
    </row>
    <row r="37" spans="1:7" s="4" customFormat="1" ht="20.100000000000001" customHeight="1" x14ac:dyDescent="0.25">
      <c r="A37" s="46" t="s">
        <v>149</v>
      </c>
      <c r="C37" s="34"/>
      <c r="D37" s="34"/>
    </row>
    <row r="39" spans="1:7" s="4" customFormat="1" ht="20.100000000000001" customHeight="1" x14ac:dyDescent="0.25">
      <c r="A39" s="4" t="s">
        <v>148</v>
      </c>
      <c r="C39" s="34"/>
      <c r="D39" s="34"/>
    </row>
    <row r="40" spans="1:7" s="4" customFormat="1" ht="20.100000000000001" customHeight="1" x14ac:dyDescent="0.25">
      <c r="A40" s="4" t="s">
        <v>137</v>
      </c>
      <c r="C40" s="34"/>
      <c r="D40" s="34"/>
    </row>
    <row r="41" spans="1:7" s="4" customFormat="1" ht="20.100000000000001" customHeight="1" x14ac:dyDescent="0.25">
      <c r="A41" s="4" t="s">
        <v>138</v>
      </c>
      <c r="C41" s="34"/>
      <c r="D41" s="34"/>
    </row>
    <row r="42" spans="1:7" s="4" customFormat="1" ht="20.100000000000001" customHeight="1" x14ac:dyDescent="0.25">
      <c r="A42" s="4" t="s">
        <v>139</v>
      </c>
      <c r="C42" s="34"/>
      <c r="D42" s="34"/>
    </row>
    <row r="43" spans="1:7" s="4" customFormat="1" ht="19.5" customHeight="1" x14ac:dyDescent="0.25">
      <c r="A43" s="4" t="s">
        <v>140</v>
      </c>
      <c r="C43" s="34"/>
      <c r="D43" s="34"/>
    </row>
    <row r="44" spans="1:7" s="4" customFormat="1" ht="19.5" customHeight="1" x14ac:dyDescent="0.25">
      <c r="A44" s="4" t="s">
        <v>141</v>
      </c>
      <c r="C44" s="34"/>
      <c r="D44" s="34"/>
    </row>
    <row r="45" spans="1:7" s="4" customFormat="1" ht="19.5" customHeight="1" x14ac:dyDescent="0.25">
      <c r="A45" s="4" t="s">
        <v>142</v>
      </c>
      <c r="C45" s="34"/>
      <c r="D45" s="34"/>
    </row>
    <row r="46" spans="1:7" s="4" customFormat="1" ht="19.5" customHeight="1" x14ac:dyDescent="0.25">
      <c r="C46" s="34"/>
      <c r="D46" s="34"/>
    </row>
    <row r="47" spans="1:7" s="4" customFormat="1" ht="19.5" customHeight="1" x14ac:dyDescent="0.25">
      <c r="A47" s="4" t="s">
        <v>143</v>
      </c>
      <c r="C47" s="34"/>
      <c r="D47" s="34"/>
    </row>
    <row r="48" spans="1:7" s="4" customFormat="1" ht="19.5" customHeight="1" x14ac:dyDescent="0.25">
      <c r="A48" s="4" t="s">
        <v>144</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wJL8zjcLf6ajZJcLziDTztaHEd6b06c3klPa698ADwj9otHqRfBQwVEovxX6m6wFLoLdw7HEqgueNPnsiW2PdQ==" saltValue="H22aJMfXQLSWB5aKe/N/Ew=="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127</v>
      </c>
      <c r="B1" t="s">
        <v>116</v>
      </c>
      <c r="C1" t="s">
        <v>117</v>
      </c>
      <c r="E1" t="s">
        <v>128</v>
      </c>
      <c r="F1" t="s">
        <v>129</v>
      </c>
      <c r="G1" t="s">
        <v>130</v>
      </c>
    </row>
    <row r="2" spans="1:7" x14ac:dyDescent="0.25">
      <c r="A2" t="s">
        <v>68</v>
      </c>
      <c r="B2" s="6">
        <v>1.5E-3</v>
      </c>
      <c r="C2" s="6">
        <v>1.4E-3</v>
      </c>
      <c r="E2" s="3">
        <f>Calculator!C4</f>
        <v>0</v>
      </c>
      <c r="F2" s="3">
        <f>IF(E2&gt;=5000000,7500,E2*B2)</f>
        <v>0</v>
      </c>
      <c r="G2" s="3">
        <f>C2*E2</f>
        <v>0</v>
      </c>
    </row>
    <row r="3" spans="1:7" x14ac:dyDescent="0.25">
      <c r="A3" t="s">
        <v>70</v>
      </c>
      <c r="B3" s="6">
        <v>1.5E-3</v>
      </c>
      <c r="C3" s="6">
        <v>1.8E-3</v>
      </c>
      <c r="E3" s="3">
        <f>Calculator!C5</f>
        <v>0</v>
      </c>
      <c r="F3" s="3">
        <f t="shared" ref="F3:F16" si="0">IF(E3&gt;=5000000,7500,E3*B3)</f>
        <v>0</v>
      </c>
      <c r="G3" s="3">
        <f t="shared" ref="G3:G16" si="1">C3*E3</f>
        <v>0</v>
      </c>
    </row>
    <row r="4" spans="1:7" x14ac:dyDescent="0.25">
      <c r="A4" t="s">
        <v>72</v>
      </c>
      <c r="B4" s="6">
        <v>1.5E-3</v>
      </c>
      <c r="C4" s="6">
        <v>2E-3</v>
      </c>
      <c r="E4" s="3">
        <f>Calculator!C6</f>
        <v>0</v>
      </c>
      <c r="F4" s="3">
        <f t="shared" si="0"/>
        <v>0</v>
      </c>
      <c r="G4" s="3">
        <f t="shared" si="1"/>
        <v>0</v>
      </c>
    </row>
    <row r="5" spans="1:7" x14ac:dyDescent="0.25">
      <c r="A5" t="s">
        <v>74</v>
      </c>
      <c r="B5" s="6">
        <v>1.5E-3</v>
      </c>
      <c r="C5" s="6">
        <v>1.9E-3</v>
      </c>
      <c r="E5" s="3">
        <f>Calculator!C7</f>
        <v>0</v>
      </c>
      <c r="F5" s="3">
        <f t="shared" si="0"/>
        <v>0</v>
      </c>
      <c r="G5" s="3">
        <f t="shared" si="1"/>
        <v>0</v>
      </c>
    </row>
    <row r="6" spans="1:7" x14ac:dyDescent="0.25">
      <c r="A6" t="s">
        <v>76</v>
      </c>
      <c r="B6" s="6">
        <v>1.5E-3</v>
      </c>
      <c r="C6" s="6">
        <v>1.6000000000000001E-3</v>
      </c>
      <c r="E6" s="3">
        <f>Calculator!C8</f>
        <v>0</v>
      </c>
      <c r="F6" s="3">
        <f t="shared" si="0"/>
        <v>0</v>
      </c>
      <c r="G6" s="3">
        <f t="shared" si="1"/>
        <v>0</v>
      </c>
    </row>
    <row r="7" spans="1:7" x14ac:dyDescent="0.25">
      <c r="A7" t="s">
        <v>118</v>
      </c>
      <c r="B7" s="6">
        <v>1.5E-3</v>
      </c>
      <c r="C7" s="6">
        <v>1E-3</v>
      </c>
      <c r="E7" s="3">
        <f>Calculator!C15</f>
        <v>0</v>
      </c>
      <c r="F7" s="3">
        <f t="shared" si="0"/>
        <v>0</v>
      </c>
      <c r="G7" s="3">
        <f t="shared" si="1"/>
        <v>0</v>
      </c>
    </row>
    <row r="8" spans="1:7" x14ac:dyDescent="0.25">
      <c r="A8" t="s">
        <v>119</v>
      </c>
      <c r="B8" s="6">
        <v>1.5E-3</v>
      </c>
      <c r="C8" s="6">
        <v>1.1999999999999999E-3</v>
      </c>
      <c r="E8" s="3">
        <f>Calculator!C16</f>
        <v>0</v>
      </c>
      <c r="F8" s="3">
        <f t="shared" si="0"/>
        <v>0</v>
      </c>
      <c r="G8" s="3">
        <f t="shared" si="1"/>
        <v>0</v>
      </c>
    </row>
    <row r="9" spans="1:7" x14ac:dyDescent="0.25">
      <c r="A9" t="s">
        <v>120</v>
      </c>
      <c r="B9" s="6">
        <v>1.5E-3</v>
      </c>
      <c r="C9" s="6">
        <v>2.9999999999999997E-4</v>
      </c>
      <c r="E9" s="3">
        <f>Calculator!C17</f>
        <v>0</v>
      </c>
      <c r="F9" s="3">
        <f t="shared" si="0"/>
        <v>0</v>
      </c>
      <c r="G9" s="3">
        <f t="shared" si="1"/>
        <v>0</v>
      </c>
    </row>
    <row r="10" spans="1:7" x14ac:dyDescent="0.25">
      <c r="A10" t="s">
        <v>121</v>
      </c>
      <c r="B10" s="6">
        <v>1.5E-3</v>
      </c>
      <c r="C10" s="6">
        <v>1.6999999999999999E-3</v>
      </c>
      <c r="E10" s="3">
        <f>Calculator!C14</f>
        <v>0</v>
      </c>
      <c r="F10" s="3">
        <f t="shared" si="0"/>
        <v>0</v>
      </c>
      <c r="G10" s="3">
        <f t="shared" si="1"/>
        <v>0</v>
      </c>
    </row>
    <row r="11" spans="1:7" x14ac:dyDescent="0.25">
      <c r="A11" t="s">
        <v>122</v>
      </c>
      <c r="B11" s="6">
        <v>1.5E-3</v>
      </c>
      <c r="C11" s="6">
        <v>1.5E-3</v>
      </c>
      <c r="E11" s="3">
        <f>Calculator!C18</f>
        <v>0</v>
      </c>
      <c r="F11" s="3">
        <f t="shared" si="0"/>
        <v>0</v>
      </c>
      <c r="G11" s="3">
        <f t="shared" si="1"/>
        <v>0</v>
      </c>
    </row>
    <row r="12" spans="1:7" x14ac:dyDescent="0.25">
      <c r="A12" t="s">
        <v>123</v>
      </c>
      <c r="B12" s="6">
        <v>1.5E-3</v>
      </c>
      <c r="C12" s="6">
        <v>1.1000000000000001E-3</v>
      </c>
      <c r="E12" s="3">
        <f>Calculator!C12</f>
        <v>0</v>
      </c>
      <c r="F12" s="3">
        <f t="shared" si="0"/>
        <v>0</v>
      </c>
      <c r="G12" s="3">
        <f t="shared" si="1"/>
        <v>0</v>
      </c>
    </row>
    <row r="13" spans="1:7" x14ac:dyDescent="0.25">
      <c r="A13" t="s">
        <v>124</v>
      </c>
      <c r="B13" s="6">
        <v>1.5E-3</v>
      </c>
      <c r="C13" s="6">
        <v>1.2999999999999999E-3</v>
      </c>
      <c r="E13" s="3">
        <f>Calculator!C13</f>
        <v>0</v>
      </c>
      <c r="F13" s="3">
        <f t="shared" si="0"/>
        <v>0</v>
      </c>
      <c r="G13" s="3">
        <f t="shared" si="1"/>
        <v>0</v>
      </c>
    </row>
    <row r="14" spans="1:7" x14ac:dyDescent="0.25">
      <c r="A14" t="s">
        <v>66</v>
      </c>
      <c r="B14" s="6">
        <v>1.5E-3</v>
      </c>
      <c r="C14" s="8">
        <v>1.5E-3</v>
      </c>
      <c r="E14" s="3">
        <f>Calculator!C9</f>
        <v>0</v>
      </c>
      <c r="F14" s="3">
        <f t="shared" si="0"/>
        <v>0</v>
      </c>
      <c r="G14" s="3">
        <f t="shared" si="1"/>
        <v>0</v>
      </c>
    </row>
    <row r="15" spans="1:7" x14ac:dyDescent="0.25">
      <c r="A15" t="s">
        <v>125</v>
      </c>
      <c r="B15" s="6">
        <v>1.5E-3</v>
      </c>
      <c r="C15" s="6">
        <v>1.6000000000000001E-3</v>
      </c>
      <c r="E15" s="3">
        <f>Calculator!C10</f>
        <v>0</v>
      </c>
      <c r="F15" s="3">
        <f t="shared" si="0"/>
        <v>0</v>
      </c>
      <c r="G15" s="3">
        <f t="shared" si="1"/>
        <v>0</v>
      </c>
    </row>
    <row r="16" spans="1:7" x14ac:dyDescent="0.25">
      <c r="A16" t="s">
        <v>126</v>
      </c>
      <c r="B16" s="6">
        <v>1.5E-3</v>
      </c>
      <c r="C16" s="6">
        <v>1.5E-3</v>
      </c>
      <c r="E16" s="3">
        <f>Calculator!C11</f>
        <v>0</v>
      </c>
      <c r="F16" s="3">
        <f t="shared" si="0"/>
        <v>0</v>
      </c>
      <c r="G16" s="3">
        <f t="shared" si="1"/>
        <v>0</v>
      </c>
    </row>
    <row r="19" spans="5:7" x14ac:dyDescent="0.25">
      <c r="E19" t="s">
        <v>131</v>
      </c>
    </row>
    <row r="20" spans="5:7" x14ac:dyDescent="0.25">
      <c r="E20" t="s">
        <v>132</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97</v>
      </c>
      <c r="D1" s="20" t="s">
        <v>98</v>
      </c>
      <c r="E1" s="20" t="s">
        <v>99</v>
      </c>
      <c r="F1" s="20" t="s">
        <v>100</v>
      </c>
      <c r="G1" s="20" t="s">
        <v>101</v>
      </c>
      <c r="H1" s="20" t="s">
        <v>102</v>
      </c>
      <c r="I1" s="20" t="s">
        <v>103</v>
      </c>
      <c r="J1" s="20" t="s">
        <v>104</v>
      </c>
      <c r="K1" s="20" t="s">
        <v>105</v>
      </c>
      <c r="L1" s="20" t="s">
        <v>106</v>
      </c>
      <c r="M1" s="20" t="s">
        <v>107</v>
      </c>
      <c r="N1" s="20" t="s">
        <v>108</v>
      </c>
      <c r="O1" s="20" t="s">
        <v>109</v>
      </c>
      <c r="P1" s="20" t="s">
        <v>110</v>
      </c>
      <c r="Q1" s="20" t="s">
        <v>111</v>
      </c>
    </row>
    <row r="2" spans="1:17" s="18" customFormat="1" x14ac:dyDescent="0.25">
      <c r="A2" s="18" t="s">
        <v>83</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84</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85</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86</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87</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88</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89</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90</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91</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92</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93</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94</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95</v>
      </c>
      <c r="B14" s="18" t="s">
        <v>96</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112</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83</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84</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85</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86</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87</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88</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89</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90</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91</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92</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93</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94</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95</v>
      </c>
      <c r="B30" s="18" t="s">
        <v>96</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38" sqref="A38"/>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43465</v>
      </c>
      <c r="B2" t="s">
        <v>47</v>
      </c>
      <c r="C2">
        <v>3.07</v>
      </c>
      <c r="D2">
        <v>4.93</v>
      </c>
      <c r="E2">
        <v>-0.32</v>
      </c>
      <c r="F2">
        <v>5.49</v>
      </c>
      <c r="G2">
        <v>6.33</v>
      </c>
      <c r="H2">
        <v>8.09</v>
      </c>
      <c r="I2">
        <v>7.13</v>
      </c>
      <c r="J2">
        <v>9.98</v>
      </c>
      <c r="K2" t="s">
        <v>48</v>
      </c>
    </row>
    <row r="3" spans="1:11" x14ac:dyDescent="0.25">
      <c r="A3" s="5">
        <v>43465</v>
      </c>
      <c r="B3" t="s">
        <v>49</v>
      </c>
      <c r="C3">
        <v>3.1</v>
      </c>
      <c r="D3">
        <v>5</v>
      </c>
      <c r="E3">
        <v>0.63</v>
      </c>
      <c r="F3">
        <v>6.64</v>
      </c>
      <c r="G3">
        <v>6.88</v>
      </c>
      <c r="H3">
        <v>8.61</v>
      </c>
      <c r="I3">
        <v>7.32</v>
      </c>
      <c r="J3">
        <v>10.06</v>
      </c>
      <c r="K3" t="s">
        <v>48</v>
      </c>
    </row>
    <row r="4" spans="1:11" x14ac:dyDescent="0.25">
      <c r="A4" s="5">
        <v>43465</v>
      </c>
      <c r="B4" t="s">
        <v>50</v>
      </c>
      <c r="C4">
        <v>4.66</v>
      </c>
      <c r="D4">
        <v>6.56</v>
      </c>
      <c r="E4">
        <v>-1.76</v>
      </c>
      <c r="F4">
        <v>7.02</v>
      </c>
      <c r="G4">
        <v>8.57</v>
      </c>
      <c r="H4">
        <v>11.6</v>
      </c>
      <c r="I4">
        <v>8.2899999999999991</v>
      </c>
      <c r="J4">
        <v>12.44</v>
      </c>
      <c r="K4" t="s">
        <v>48</v>
      </c>
    </row>
    <row r="5" spans="1:11" x14ac:dyDescent="0.25">
      <c r="A5" s="5">
        <v>43465</v>
      </c>
      <c r="B5" t="s">
        <v>51</v>
      </c>
      <c r="C5">
        <v>4.91</v>
      </c>
      <c r="D5">
        <v>6.83</v>
      </c>
      <c r="E5">
        <v>-0.87</v>
      </c>
      <c r="F5">
        <v>7.94</v>
      </c>
      <c r="G5">
        <v>9.01</v>
      </c>
      <c r="H5">
        <v>12.11</v>
      </c>
      <c r="I5">
        <v>8.41</v>
      </c>
      <c r="J5">
        <v>12.5</v>
      </c>
      <c r="K5" t="s">
        <v>48</v>
      </c>
    </row>
    <row r="6" spans="1:11" x14ac:dyDescent="0.25">
      <c r="A6" s="5">
        <v>43465</v>
      </c>
      <c r="B6" t="s">
        <v>52</v>
      </c>
      <c r="C6">
        <v>1.56</v>
      </c>
      <c r="D6">
        <v>3.32</v>
      </c>
      <c r="E6">
        <v>0.95</v>
      </c>
      <c r="F6">
        <v>4.43</v>
      </c>
      <c r="G6">
        <v>4.41</v>
      </c>
      <c r="H6">
        <v>5.18</v>
      </c>
      <c r="I6">
        <v>5.55</v>
      </c>
      <c r="J6">
        <v>6.98</v>
      </c>
      <c r="K6" t="s">
        <v>48</v>
      </c>
    </row>
    <row r="7" spans="1:11" x14ac:dyDescent="0.25">
      <c r="A7" s="5">
        <v>43465</v>
      </c>
      <c r="B7" t="s">
        <v>53</v>
      </c>
      <c r="C7">
        <v>1.58</v>
      </c>
      <c r="D7">
        <v>3.36</v>
      </c>
      <c r="E7">
        <v>1.58</v>
      </c>
      <c r="F7">
        <v>5.3</v>
      </c>
      <c r="G7">
        <v>4.82</v>
      </c>
      <c r="H7">
        <v>5.54</v>
      </c>
      <c r="I7">
        <v>5.73</v>
      </c>
      <c r="J7">
        <v>7.02</v>
      </c>
      <c r="K7" t="s">
        <v>48</v>
      </c>
    </row>
    <row r="8" spans="1:11" x14ac:dyDescent="0.25">
      <c r="A8" s="5">
        <v>43465</v>
      </c>
      <c r="B8" t="s">
        <v>54</v>
      </c>
      <c r="C8">
        <v>0.79</v>
      </c>
      <c r="D8">
        <v>2.13</v>
      </c>
      <c r="E8">
        <v>1.32</v>
      </c>
      <c r="F8">
        <v>3.4</v>
      </c>
      <c r="G8">
        <v>3.21</v>
      </c>
      <c r="H8">
        <v>3.54</v>
      </c>
      <c r="I8">
        <v>4.08</v>
      </c>
      <c r="J8">
        <v>4.75</v>
      </c>
      <c r="K8" t="s">
        <v>48</v>
      </c>
    </row>
    <row r="9" spans="1:11" x14ac:dyDescent="0.25">
      <c r="A9" s="5">
        <v>43465</v>
      </c>
      <c r="B9" t="s">
        <v>55</v>
      </c>
      <c r="C9">
        <v>0.77</v>
      </c>
      <c r="D9">
        <v>2.14</v>
      </c>
      <c r="E9">
        <v>1.68</v>
      </c>
      <c r="F9">
        <v>3.94</v>
      </c>
      <c r="G9">
        <v>3.42</v>
      </c>
      <c r="H9">
        <v>3.69</v>
      </c>
      <c r="I9">
        <v>4.17</v>
      </c>
      <c r="J9">
        <v>4.72</v>
      </c>
      <c r="K9" t="s">
        <v>48</v>
      </c>
    </row>
    <row r="10" spans="1:11" x14ac:dyDescent="0.25">
      <c r="A10" s="5">
        <v>43465</v>
      </c>
      <c r="B10" t="s">
        <v>56</v>
      </c>
      <c r="C10">
        <v>0.32</v>
      </c>
      <c r="D10">
        <v>2.31</v>
      </c>
      <c r="E10">
        <v>2.2200000000000002</v>
      </c>
      <c r="F10">
        <v>3.85</v>
      </c>
      <c r="G10">
        <v>3.08</v>
      </c>
      <c r="H10">
        <v>2.74</v>
      </c>
      <c r="I10">
        <v>4.22</v>
      </c>
      <c r="J10">
        <v>4.22</v>
      </c>
      <c r="K10" t="s">
        <v>48</v>
      </c>
    </row>
    <row r="11" spans="1:11" x14ac:dyDescent="0.25">
      <c r="A11" s="5">
        <v>43465</v>
      </c>
      <c r="B11" t="s">
        <v>57</v>
      </c>
      <c r="C11">
        <v>0.47</v>
      </c>
      <c r="D11">
        <v>2.5299999999999998</v>
      </c>
      <c r="E11">
        <v>2.65</v>
      </c>
      <c r="F11">
        <v>4.67</v>
      </c>
      <c r="G11">
        <v>3.55</v>
      </c>
      <c r="H11">
        <v>3.09</v>
      </c>
      <c r="I11">
        <v>4.3899999999999997</v>
      </c>
      <c r="J11">
        <v>4.33</v>
      </c>
      <c r="K11" t="s">
        <v>48</v>
      </c>
    </row>
    <row r="12" spans="1:11" x14ac:dyDescent="0.25">
      <c r="A12" s="5">
        <v>43465</v>
      </c>
      <c r="B12" t="s">
        <v>58</v>
      </c>
      <c r="C12">
        <v>5.8</v>
      </c>
      <c r="D12">
        <v>9.42</v>
      </c>
      <c r="E12">
        <v>-0.57999999999999996</v>
      </c>
      <c r="F12">
        <v>6.24</v>
      </c>
      <c r="G12">
        <v>8.06</v>
      </c>
      <c r="H12">
        <v>11.99</v>
      </c>
      <c r="I12">
        <v>6.89</v>
      </c>
      <c r="J12">
        <v>10.57</v>
      </c>
      <c r="K12" t="s">
        <v>48</v>
      </c>
    </row>
    <row r="13" spans="1:11" x14ac:dyDescent="0.25">
      <c r="A13" s="5">
        <v>43465</v>
      </c>
      <c r="B13" t="s">
        <v>59</v>
      </c>
      <c r="C13">
        <v>5.98</v>
      </c>
      <c r="D13">
        <v>9.9499999999999993</v>
      </c>
      <c r="E13">
        <v>-0.26</v>
      </c>
      <c r="F13">
        <v>7.06</v>
      </c>
      <c r="G13">
        <v>8.49</v>
      </c>
      <c r="H13">
        <v>12.71</v>
      </c>
      <c r="I13">
        <v>7.05</v>
      </c>
      <c r="J13">
        <v>10.89</v>
      </c>
      <c r="K13" t="s">
        <v>48</v>
      </c>
    </row>
    <row r="14" spans="1:11" x14ac:dyDescent="0.25">
      <c r="A14" s="5">
        <v>43465</v>
      </c>
      <c r="B14" t="s">
        <v>60</v>
      </c>
      <c r="C14">
        <v>3.51</v>
      </c>
      <c r="D14">
        <v>2.4500000000000002</v>
      </c>
      <c r="E14">
        <v>-4.63</v>
      </c>
      <c r="F14">
        <v>2.5499999999999998</v>
      </c>
      <c r="G14">
        <v>8.5500000000000007</v>
      </c>
      <c r="H14">
        <v>12.47</v>
      </c>
      <c r="I14">
        <v>10.56</v>
      </c>
      <c r="J14">
        <v>15.21</v>
      </c>
      <c r="K14" t="s">
        <v>48</v>
      </c>
    </row>
    <row r="15" spans="1:11" x14ac:dyDescent="0.25">
      <c r="A15" s="5">
        <v>43465</v>
      </c>
      <c r="B15" t="s">
        <v>61</v>
      </c>
      <c r="C15">
        <v>3.95</v>
      </c>
      <c r="D15">
        <v>2.4700000000000002</v>
      </c>
      <c r="E15">
        <v>-3.04</v>
      </c>
      <c r="F15">
        <v>4.29</v>
      </c>
      <c r="G15">
        <v>9.52</v>
      </c>
      <c r="H15">
        <v>13.1</v>
      </c>
      <c r="I15">
        <v>10.75</v>
      </c>
      <c r="J15">
        <v>15.37</v>
      </c>
      <c r="K15" t="s">
        <v>48</v>
      </c>
    </row>
    <row r="16" spans="1:11" x14ac:dyDescent="0.25">
      <c r="A16" s="5">
        <v>43465</v>
      </c>
      <c r="B16" t="s">
        <v>62</v>
      </c>
      <c r="C16">
        <v>1.03</v>
      </c>
      <c r="D16">
        <v>6.62</v>
      </c>
      <c r="E16">
        <v>2.98</v>
      </c>
      <c r="F16">
        <v>17.62</v>
      </c>
      <c r="G16">
        <v>7.12</v>
      </c>
      <c r="H16">
        <v>7.23</v>
      </c>
      <c r="I16">
        <v>12.02</v>
      </c>
      <c r="J16">
        <v>12.94</v>
      </c>
      <c r="K16" t="s">
        <v>48</v>
      </c>
    </row>
    <row r="17" spans="1:11" x14ac:dyDescent="0.25">
      <c r="A17" s="5">
        <v>43465</v>
      </c>
      <c r="B17" t="s">
        <v>63</v>
      </c>
      <c r="C17">
        <v>0.99</v>
      </c>
      <c r="D17">
        <v>6.45</v>
      </c>
      <c r="E17">
        <v>2.78</v>
      </c>
      <c r="F17">
        <v>17.53</v>
      </c>
      <c r="G17">
        <v>6.85</v>
      </c>
      <c r="H17">
        <v>7.71</v>
      </c>
      <c r="I17">
        <v>12.34</v>
      </c>
      <c r="J17">
        <v>13.18</v>
      </c>
      <c r="K17" t="s">
        <v>48</v>
      </c>
    </row>
    <row r="18" spans="1:11" x14ac:dyDescent="0.25">
      <c r="A18" s="5">
        <v>43465</v>
      </c>
      <c r="B18" t="s">
        <v>64</v>
      </c>
      <c r="C18">
        <v>0.15</v>
      </c>
      <c r="D18">
        <v>0.49</v>
      </c>
      <c r="E18">
        <v>0.97</v>
      </c>
      <c r="F18">
        <v>2.0299999999999998</v>
      </c>
      <c r="G18">
        <v>2.0699999999999998</v>
      </c>
      <c r="H18">
        <v>2.0499999999999998</v>
      </c>
      <c r="I18">
        <v>2.16</v>
      </c>
      <c r="J18">
        <v>2.41</v>
      </c>
      <c r="K18" t="s">
        <v>48</v>
      </c>
    </row>
    <row r="19" spans="1:11" x14ac:dyDescent="0.25">
      <c r="A19" s="5">
        <v>43465</v>
      </c>
      <c r="B19" t="s">
        <v>65</v>
      </c>
      <c r="C19">
        <v>0.17</v>
      </c>
      <c r="D19">
        <v>0.5</v>
      </c>
      <c r="E19">
        <v>0.98</v>
      </c>
      <c r="F19">
        <v>1.98</v>
      </c>
      <c r="G19">
        <v>1.82</v>
      </c>
      <c r="H19">
        <v>1.82</v>
      </c>
      <c r="I19">
        <v>1.98</v>
      </c>
      <c r="J19">
        <v>2.16</v>
      </c>
      <c r="K19" t="s">
        <v>48</v>
      </c>
    </row>
    <row r="20" spans="1:11" x14ac:dyDescent="0.25">
      <c r="A20" s="5">
        <v>43465</v>
      </c>
      <c r="B20" t="s">
        <v>66</v>
      </c>
      <c r="C20">
        <v>2.33</v>
      </c>
      <c r="D20">
        <v>4.16</v>
      </c>
      <c r="E20">
        <v>0.33</v>
      </c>
      <c r="F20">
        <v>4.92</v>
      </c>
      <c r="G20">
        <v>5.13</v>
      </c>
      <c r="H20" t="s">
        <v>48</v>
      </c>
      <c r="I20" t="s">
        <v>48</v>
      </c>
      <c r="J20">
        <v>5.08</v>
      </c>
      <c r="K20" t="s">
        <v>48</v>
      </c>
    </row>
    <row r="21" spans="1:11" x14ac:dyDescent="0.25">
      <c r="A21" s="5">
        <v>43465</v>
      </c>
      <c r="B21" t="s">
        <v>67</v>
      </c>
      <c r="C21">
        <v>2.34</v>
      </c>
      <c r="D21">
        <v>4.2</v>
      </c>
      <c r="E21">
        <v>1.1399999999999999</v>
      </c>
      <c r="F21">
        <v>6.1</v>
      </c>
      <c r="G21">
        <v>5.88</v>
      </c>
      <c r="J21">
        <v>5.81</v>
      </c>
      <c r="K21" t="s">
        <v>48</v>
      </c>
    </row>
    <row r="22" spans="1:11" x14ac:dyDescent="0.25">
      <c r="A22" s="5">
        <v>43465</v>
      </c>
      <c r="B22" t="s">
        <v>68</v>
      </c>
      <c r="C22">
        <v>1.6</v>
      </c>
      <c r="D22">
        <v>2.88</v>
      </c>
      <c r="E22">
        <v>0.49</v>
      </c>
      <c r="F22">
        <v>3.11</v>
      </c>
      <c r="G22" t="s">
        <v>48</v>
      </c>
      <c r="H22" t="s">
        <v>48</v>
      </c>
      <c r="I22" t="s">
        <v>48</v>
      </c>
      <c r="J22">
        <v>2.73</v>
      </c>
      <c r="K22" t="s">
        <v>48</v>
      </c>
    </row>
    <row r="23" spans="1:11" x14ac:dyDescent="0.25">
      <c r="A23" s="5">
        <v>43465</v>
      </c>
      <c r="B23" t="s">
        <v>69</v>
      </c>
      <c r="C23">
        <v>1.55</v>
      </c>
      <c r="D23">
        <v>2.93</v>
      </c>
      <c r="E23">
        <v>1.18</v>
      </c>
      <c r="F23">
        <v>4.22</v>
      </c>
      <c r="J23">
        <v>3.73</v>
      </c>
      <c r="K23" t="s">
        <v>48</v>
      </c>
    </row>
    <row r="24" spans="1:11" x14ac:dyDescent="0.25">
      <c r="A24" s="5">
        <v>43465</v>
      </c>
      <c r="B24" t="s">
        <v>70</v>
      </c>
      <c r="C24">
        <v>2.5099999999999998</v>
      </c>
      <c r="D24">
        <v>4.12</v>
      </c>
      <c r="E24">
        <v>-0.02</v>
      </c>
      <c r="F24">
        <v>3.84</v>
      </c>
      <c r="G24" t="s">
        <v>48</v>
      </c>
      <c r="H24" t="s">
        <v>48</v>
      </c>
      <c r="I24" t="s">
        <v>48</v>
      </c>
      <c r="J24">
        <v>3.29</v>
      </c>
      <c r="K24" t="s">
        <v>48</v>
      </c>
    </row>
    <row r="25" spans="1:11" x14ac:dyDescent="0.25">
      <c r="A25" s="5">
        <v>43465</v>
      </c>
      <c r="B25" t="s">
        <v>71</v>
      </c>
      <c r="C25">
        <v>2.46</v>
      </c>
      <c r="D25">
        <v>4.12</v>
      </c>
      <c r="E25">
        <v>1.1100000000000001</v>
      </c>
      <c r="F25">
        <v>5.61</v>
      </c>
      <c r="J25">
        <v>4.9000000000000004</v>
      </c>
      <c r="K25" t="s">
        <v>48</v>
      </c>
    </row>
    <row r="26" spans="1:11" x14ac:dyDescent="0.25">
      <c r="A26" s="5">
        <v>43465</v>
      </c>
      <c r="B26" t="s">
        <v>72</v>
      </c>
      <c r="C26">
        <v>3.39</v>
      </c>
      <c r="D26">
        <v>5.0999999999999996</v>
      </c>
      <c r="E26">
        <v>-1.07</v>
      </c>
      <c r="F26">
        <v>4.01</v>
      </c>
      <c r="G26" t="s">
        <v>48</v>
      </c>
      <c r="H26" t="s">
        <v>48</v>
      </c>
      <c r="I26" t="s">
        <v>48</v>
      </c>
      <c r="J26">
        <v>3.57</v>
      </c>
      <c r="K26" t="s">
        <v>48</v>
      </c>
    </row>
    <row r="27" spans="1:11" x14ac:dyDescent="0.25">
      <c r="A27" s="5">
        <v>43465</v>
      </c>
      <c r="B27" t="s">
        <v>73</v>
      </c>
      <c r="C27">
        <v>3.29</v>
      </c>
      <c r="D27">
        <v>5.05</v>
      </c>
      <c r="E27">
        <v>0.39</v>
      </c>
      <c r="F27">
        <v>6.25</v>
      </c>
      <c r="J27">
        <v>5.67</v>
      </c>
      <c r="K27" t="s">
        <v>48</v>
      </c>
    </row>
    <row r="28" spans="1:11" x14ac:dyDescent="0.25">
      <c r="A28" s="5">
        <v>43465</v>
      </c>
      <c r="B28" t="s">
        <v>74</v>
      </c>
      <c r="C28">
        <v>4.0199999999999996</v>
      </c>
      <c r="D28">
        <v>5.71</v>
      </c>
      <c r="E28">
        <v>-1.46</v>
      </c>
      <c r="F28">
        <v>4.63</v>
      </c>
      <c r="G28" t="s">
        <v>48</v>
      </c>
      <c r="H28" t="s">
        <v>48</v>
      </c>
      <c r="I28" t="s">
        <v>48</v>
      </c>
      <c r="J28">
        <v>4.12</v>
      </c>
      <c r="K28" t="s">
        <v>48</v>
      </c>
    </row>
    <row r="29" spans="1:11" x14ac:dyDescent="0.25">
      <c r="A29" s="5">
        <v>43465</v>
      </c>
      <c r="B29" t="s">
        <v>75</v>
      </c>
      <c r="C29">
        <v>4.01</v>
      </c>
      <c r="D29">
        <v>5.74</v>
      </c>
      <c r="E29">
        <v>-0.1</v>
      </c>
      <c r="F29">
        <v>6.62</v>
      </c>
      <c r="J29">
        <v>6.01</v>
      </c>
      <c r="K29" t="s">
        <v>48</v>
      </c>
    </row>
    <row r="30" spans="1:11" x14ac:dyDescent="0.25">
      <c r="A30" s="5">
        <v>43465</v>
      </c>
      <c r="B30" t="s">
        <v>76</v>
      </c>
      <c r="C30">
        <v>5.13</v>
      </c>
      <c r="D30">
        <v>6.95</v>
      </c>
      <c r="E30">
        <v>-2.0699999999999998</v>
      </c>
      <c r="F30">
        <v>5.78</v>
      </c>
      <c r="G30" t="s">
        <v>48</v>
      </c>
      <c r="H30" t="s">
        <v>48</v>
      </c>
      <c r="I30" t="s">
        <v>48</v>
      </c>
      <c r="J30">
        <v>5.2</v>
      </c>
      <c r="K30" t="s">
        <v>48</v>
      </c>
    </row>
    <row r="31" spans="1:11" x14ac:dyDescent="0.25">
      <c r="A31" s="5">
        <v>43465</v>
      </c>
      <c r="B31" t="s">
        <v>77</v>
      </c>
      <c r="C31">
        <v>5.35</v>
      </c>
      <c r="D31">
        <v>7.24</v>
      </c>
      <c r="E31">
        <v>-1.06</v>
      </c>
      <c r="F31">
        <v>7.05</v>
      </c>
      <c r="J31">
        <v>6.53</v>
      </c>
      <c r="K31" t="s">
        <v>48</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2019-03-13T00:16:54Z</dcterms:modified>
</cp:coreProperties>
</file>